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</sheets>
  <calcPr calcId="144525"/>
</workbook>
</file>

<file path=xl/calcChain.xml><?xml version="1.0" encoding="utf-8"?>
<calcChain xmlns="http://schemas.openxmlformats.org/spreadsheetml/2006/main">
  <c r="D24" i="3" l="1"/>
  <c r="E13" i="3"/>
  <c r="E11" i="3"/>
  <c r="F9" i="4"/>
  <c r="G9" i="4" l="1"/>
  <c r="G14" i="4"/>
  <c r="G19" i="4"/>
  <c r="F19" i="4"/>
  <c r="E14" i="3"/>
  <c r="E16" i="3"/>
  <c r="D14" i="3"/>
  <c r="D16" i="3"/>
  <c r="B18" i="3"/>
  <c r="B24" i="3" s="1"/>
  <c r="C18" i="3"/>
  <c r="C24" i="3" s="1"/>
  <c r="F14" i="4"/>
  <c r="D21" i="4"/>
  <c r="E21" i="4"/>
  <c r="E11" i="2"/>
  <c r="E12" i="2"/>
  <c r="E14" i="2"/>
  <c r="E15" i="2"/>
  <c r="D11" i="2"/>
  <c r="D12" i="2"/>
  <c r="D10" i="2"/>
  <c r="C17" i="5"/>
  <c r="B17" i="5"/>
  <c r="C10" i="5"/>
  <c r="C21" i="5" s="1"/>
  <c r="B10" i="5"/>
  <c r="B21" i="5" s="1"/>
  <c r="H18" i="1"/>
  <c r="G18" i="1"/>
  <c r="F18" i="1"/>
  <c r="E18" i="1"/>
  <c r="D18" i="1"/>
  <c r="G21" i="4" l="1"/>
  <c r="F21" i="4"/>
  <c r="D10" i="3"/>
  <c r="D18" i="3"/>
  <c r="E10" i="3"/>
  <c r="E18" i="3"/>
  <c r="E24" i="3" s="1"/>
  <c r="E10" i="2"/>
</calcChain>
</file>

<file path=xl/sharedStrings.xml><?xml version="1.0" encoding="utf-8"?>
<sst xmlns="http://schemas.openxmlformats.org/spreadsheetml/2006/main" count="165" uniqueCount="115">
  <si>
    <t>KIMUTATÁS</t>
  </si>
  <si>
    <t>a költségvetési támogatás felhasználásáról</t>
  </si>
  <si>
    <t>Eft- ban</t>
  </si>
  <si>
    <t xml:space="preserve">Támogatást </t>
  </si>
  <si>
    <t>Kapott támogatás</t>
  </si>
  <si>
    <t>Felhasználás összege</t>
  </si>
  <si>
    <t>Átvitel összege</t>
  </si>
  <si>
    <t>Elszámolás</t>
  </si>
  <si>
    <t>nyújtó neve/</t>
  </si>
  <si>
    <t>határideje</t>
  </si>
  <si>
    <t>tám. Forrása</t>
  </si>
  <si>
    <t>időpontja</t>
  </si>
  <si>
    <t>célja</t>
  </si>
  <si>
    <t>összege</t>
  </si>
  <si>
    <t>áthozatal</t>
  </si>
  <si>
    <t>előző évi</t>
  </si>
  <si>
    <t>tárgyévi</t>
  </si>
  <si>
    <t>ÖSSZESEN:</t>
  </si>
  <si>
    <t>a vagyon felhasználásáról</t>
  </si>
  <si>
    <t>Előző évi</t>
  </si>
  <si>
    <t>Tárgyévi</t>
  </si>
  <si>
    <t>Változás</t>
  </si>
  <si>
    <t>Megnevezés</t>
  </si>
  <si>
    <t>összeg</t>
  </si>
  <si>
    <t>%</t>
  </si>
  <si>
    <t>Ft</t>
  </si>
  <si>
    <t>Megjegyzés</t>
  </si>
  <si>
    <t>Saját tőke (összesen)</t>
  </si>
  <si>
    <t>Induló tőke</t>
  </si>
  <si>
    <t>Tőkeváltozás</t>
  </si>
  <si>
    <t>Tárgyévi eredmény</t>
  </si>
  <si>
    <t>Juttatás összege</t>
  </si>
  <si>
    <t>Juttatás megnevezése</t>
  </si>
  <si>
    <t xml:space="preserve">  ebből: - adóköteles</t>
  </si>
  <si>
    <t xml:space="preserve">            - adómentes</t>
  </si>
  <si>
    <t xml:space="preserve"> </t>
  </si>
  <si>
    <t>Egyéb</t>
  </si>
  <si>
    <t>Összesen:</t>
  </si>
  <si>
    <t>a kapott támogatásokról</t>
  </si>
  <si>
    <t>Támogatás összege</t>
  </si>
  <si>
    <t>Támogató megnevezése</t>
  </si>
  <si>
    <t>Támogatott cél</t>
  </si>
  <si>
    <t>1.</t>
  </si>
  <si>
    <t>2.</t>
  </si>
  <si>
    <t>Elkülönített állami pénzalap</t>
  </si>
  <si>
    <t>3.</t>
  </si>
  <si>
    <t>Helyi önkormányzat és szervei</t>
  </si>
  <si>
    <t>4.</t>
  </si>
  <si>
    <t>Kisebbségi települési önkorm.</t>
  </si>
  <si>
    <t>5.</t>
  </si>
  <si>
    <t>Települési önkorm. Társulása</t>
  </si>
  <si>
    <t>6.</t>
  </si>
  <si>
    <t>7.</t>
  </si>
  <si>
    <t>Magánszemélyek</t>
  </si>
  <si>
    <t>8.</t>
  </si>
  <si>
    <t>Egyéni vállalkozók</t>
  </si>
  <si>
    <t>9.</t>
  </si>
  <si>
    <t>Jogi személyiségű társaságok</t>
  </si>
  <si>
    <t>10.</t>
  </si>
  <si>
    <t>Jogi személyiség nélküli társaságok</t>
  </si>
  <si>
    <t>11.</t>
  </si>
  <si>
    <t>Közhasznú szervezetek</t>
  </si>
  <si>
    <t>12.</t>
  </si>
  <si>
    <t>a vezető tisztségviselőknek nyújtott juttatásokról</t>
  </si>
  <si>
    <t>Pénzbeli kifizetések összesen</t>
  </si>
  <si>
    <t>- munkabérek</t>
  </si>
  <si>
    <t>- tiszteletdíjak, megbízási díjak</t>
  </si>
  <si>
    <t>- költségtérítések</t>
  </si>
  <si>
    <t>- egyéb pénzbeli kifizetések</t>
  </si>
  <si>
    <t>Természetbeni juttatások</t>
  </si>
  <si>
    <t>Értékpapír juttatások</t>
  </si>
  <si>
    <t>Adott kölcsönök összege</t>
  </si>
  <si>
    <t>- kamatmentes kölcsönök</t>
  </si>
  <si>
    <t>- kölcsöntartozások a mérlegkészítésig</t>
  </si>
  <si>
    <t>Egyéb juttatások</t>
  </si>
  <si>
    <t>- közhasznú tevékenység tárgyévi eredménye</t>
  </si>
  <si>
    <t>- vállalkozási tevékenység tárgyévi eredménye</t>
  </si>
  <si>
    <t>Lekötött tartalék</t>
  </si>
  <si>
    <t>SZJA 1%-os támogatás</t>
  </si>
  <si>
    <t>Közhasznú tevékenységek támogatása</t>
  </si>
  <si>
    <t>Öszesen</t>
  </si>
  <si>
    <t>Közhasznú tevékenység</t>
  </si>
  <si>
    <t>Eltérés</t>
  </si>
  <si>
    <t xml:space="preserve">  Pénzbeli juttatások összesen</t>
  </si>
  <si>
    <t xml:space="preserve">  Természetbeni juttatások összesen</t>
  </si>
  <si>
    <t>Közhasznú tevékenység keretében nyújtott</t>
  </si>
  <si>
    <t>Egyéb célszerinti, de nem közhasznú tevékenység keretében  nyújtott</t>
  </si>
  <si>
    <t>Pénzbeli juttatások</t>
  </si>
  <si>
    <t>Nem pénzbeli juttatások</t>
  </si>
  <si>
    <t>MINDÖSSZESEN:</t>
  </si>
  <si>
    <t>Közhasznúsági jelentés  2. számú melléklete</t>
  </si>
  <si>
    <t xml:space="preserve">Vereb Zsolt </t>
  </si>
  <si>
    <t>kuratórium elnöke</t>
  </si>
  <si>
    <t xml:space="preserve">    Vereb Zsolt </t>
  </si>
  <si>
    <t>Közhasznúsági jelentés 3. számú melléklete</t>
  </si>
  <si>
    <t>Vereb Zsolt</t>
  </si>
  <si>
    <t>Közhasznúsági jelentés 4. számú melléklete</t>
  </si>
  <si>
    <t>Közhasznúsági jelentés 5. számú melléklete</t>
  </si>
  <si>
    <t>Közhasznúsági jelentés 6. számú melléklete</t>
  </si>
  <si>
    <t>sor-szám</t>
  </si>
  <si>
    <t>a cél szerinti juttatásokról</t>
  </si>
  <si>
    <t xml:space="preserve">Nemzeti Civil Alappprogram </t>
  </si>
  <si>
    <t>Működési támogatás</t>
  </si>
  <si>
    <t>Központi költségvetési szerv  Nemzeti Civil Alapprogram</t>
  </si>
  <si>
    <t>Iskolai rendezvények</t>
  </si>
  <si>
    <t>2010. évi</t>
  </si>
  <si>
    <t>Nagykanizsa, 2012. május 10.</t>
  </si>
  <si>
    <t>2011.év</t>
  </si>
  <si>
    <t>2011.10.18</t>
  </si>
  <si>
    <t>2011.08.03</t>
  </si>
  <si>
    <t>2011.12.08</t>
  </si>
  <si>
    <t>Nagyanizsa, 2012. május 10.</t>
  </si>
  <si>
    <t>2011. év</t>
  </si>
  <si>
    <t>SZJA 1%-a (NAV)</t>
  </si>
  <si>
    <t>A 2011. évben nem történt ilyen kifizetés.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</si>
</sst>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49" fontId="3" fillId="0" borderId="0" xfId="0" applyNumberFormat="1" applyFont="1" applyProtection="1">
      <protection locked="0"/>
    </xf>
    <xf numFmtId="3" fontId="3" fillId="0" borderId="1" xfId="0" applyNumberFormat="1" applyFont="1" applyBorder="1" applyProtection="1">
      <protection locked="0"/>
    </xf>
    <xf numFmtId="9" fontId="3" fillId="0" borderId="2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9" fontId="3" fillId="0" borderId="0" xfId="0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3" fontId="3" fillId="2" borderId="2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14" fontId="6" fillId="0" borderId="2" xfId="0" applyNumberFormat="1" applyFont="1" applyBorder="1" applyProtection="1"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3" fillId="0" borderId="2" xfId="2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3" fontId="2" fillId="3" borderId="6" xfId="0" applyNumberFormat="1" applyFont="1" applyFill="1" applyBorder="1" applyProtection="1">
      <protection locked="0"/>
    </xf>
    <xf numFmtId="9" fontId="2" fillId="3" borderId="6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3" fillId="0" borderId="2" xfId="1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/>
      <protection locked="0"/>
    </xf>
    <xf numFmtId="49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9" fontId="3" fillId="3" borderId="2" xfId="0" applyNumberFormat="1" applyFont="1" applyFill="1" applyBorder="1" applyProtection="1">
      <protection locked="0"/>
    </xf>
    <xf numFmtId="3" fontId="3" fillId="3" borderId="2" xfId="0" applyNumberFormat="1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Protection="1">
      <protection locked="0"/>
    </xf>
    <xf numFmtId="3" fontId="6" fillId="3" borderId="2" xfId="0" applyNumberFormat="1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3" fontId="2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9" fontId="3" fillId="0" borderId="1" xfId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3" fontId="3" fillId="0" borderId="0" xfId="0" applyNumberFormat="1" applyFont="1" applyProtection="1">
      <protection locked="0"/>
    </xf>
    <xf numFmtId="9" fontId="3" fillId="0" borderId="0" xfId="1" applyFont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9" fontId="2" fillId="3" borderId="2" xfId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</cellXfs>
  <cellStyles count="3">
    <cellStyle name="Ezres" xfId="2" builtinId="3"/>
    <cellStyle name="Normál" xfId="0" builtinId="0"/>
    <cellStyle name="Százalék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22" sqref="J22"/>
    </sheetView>
  </sheetViews>
  <sheetFormatPr defaultColWidth="10.28515625" defaultRowHeight="15.75" x14ac:dyDescent="0.25"/>
  <cols>
    <col min="1" max="1" width="23" style="1" customWidth="1"/>
    <col min="2" max="2" width="11.85546875" style="1" customWidth="1"/>
    <col min="3" max="3" width="25.7109375" style="1" customWidth="1"/>
    <col min="4" max="4" width="11.42578125" style="1" customWidth="1"/>
    <col min="5" max="6" width="10.28515625" style="1"/>
    <col min="7" max="7" width="9.85546875" style="1" customWidth="1"/>
    <col min="8" max="8" width="11.85546875" style="1" customWidth="1"/>
    <col min="9" max="9" width="14.85546875" style="1" customWidth="1"/>
    <col min="10" max="16384" width="10.28515625" style="1"/>
  </cols>
  <sheetData>
    <row r="1" spans="1:9" s="53" customFormat="1" ht="12.75" x14ac:dyDescent="0.2">
      <c r="A1" s="66" t="s">
        <v>90</v>
      </c>
      <c r="B1" s="66"/>
      <c r="C1" s="66"/>
      <c r="D1" s="66"/>
      <c r="E1" s="66"/>
      <c r="F1" s="66"/>
      <c r="G1" s="66"/>
      <c r="H1" s="66"/>
      <c r="I1" s="66"/>
    </row>
    <row r="2" spans="1:9" x14ac:dyDescent="0.25">
      <c r="A2" s="52"/>
      <c r="B2" s="52"/>
      <c r="C2" s="52"/>
      <c r="D2" s="52"/>
      <c r="E2" s="52"/>
      <c r="F2" s="52"/>
      <c r="G2" s="52"/>
      <c r="H2" s="52"/>
      <c r="I2" s="52"/>
    </row>
    <row r="3" spans="1:9" x14ac:dyDescent="0.25">
      <c r="A3" s="67" t="s">
        <v>0</v>
      </c>
      <c r="B3" s="67"/>
      <c r="C3" s="67"/>
      <c r="D3" s="67"/>
      <c r="E3" s="67"/>
      <c r="F3" s="67"/>
      <c r="G3" s="67"/>
      <c r="H3" s="67"/>
      <c r="I3" s="67"/>
    </row>
    <row r="4" spans="1:9" x14ac:dyDescent="0.25">
      <c r="A4" s="67" t="s">
        <v>1</v>
      </c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7" t="s">
        <v>107</v>
      </c>
      <c r="B5" s="67"/>
      <c r="C5" s="67"/>
      <c r="D5" s="67"/>
      <c r="E5" s="67"/>
      <c r="F5" s="67"/>
      <c r="G5" s="67"/>
      <c r="H5" s="67"/>
      <c r="I5" s="67"/>
    </row>
    <row r="7" spans="1:9" x14ac:dyDescent="0.25">
      <c r="I7" s="2"/>
    </row>
    <row r="8" spans="1:9" s="17" customFormat="1" ht="15" x14ac:dyDescent="0.25">
      <c r="A8" s="42" t="s">
        <v>3</v>
      </c>
      <c r="B8" s="68" t="s">
        <v>4</v>
      </c>
      <c r="C8" s="68"/>
      <c r="D8" s="68"/>
      <c r="E8" s="68" t="s">
        <v>5</v>
      </c>
      <c r="F8" s="68"/>
      <c r="G8" s="68"/>
      <c r="H8" s="69" t="s">
        <v>6</v>
      </c>
      <c r="I8" s="42" t="s">
        <v>7</v>
      </c>
    </row>
    <row r="9" spans="1:9" s="17" customFormat="1" ht="15" x14ac:dyDescent="0.25">
      <c r="A9" s="43" t="s">
        <v>8</v>
      </c>
      <c r="B9" s="68"/>
      <c r="C9" s="68"/>
      <c r="D9" s="68"/>
      <c r="E9" s="68"/>
      <c r="F9" s="68"/>
      <c r="G9" s="68"/>
      <c r="H9" s="70"/>
      <c r="I9" s="43" t="s">
        <v>9</v>
      </c>
    </row>
    <row r="10" spans="1:9" s="17" customFormat="1" ht="15" x14ac:dyDescent="0.25">
      <c r="A10" s="44" t="s">
        <v>10</v>
      </c>
      <c r="B10" s="45" t="s">
        <v>11</v>
      </c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/>
      <c r="I10" s="44"/>
    </row>
    <row r="11" spans="1:9" s="17" customFormat="1" ht="30" x14ac:dyDescent="0.25">
      <c r="A11" s="18" t="s">
        <v>78</v>
      </c>
      <c r="B11" s="21" t="s">
        <v>105</v>
      </c>
      <c r="C11" s="26" t="s">
        <v>79</v>
      </c>
      <c r="D11" s="19"/>
      <c r="E11" s="19">
        <v>1041394</v>
      </c>
      <c r="F11" s="19"/>
      <c r="G11" s="63">
        <v>1041394</v>
      </c>
      <c r="H11" s="19"/>
      <c r="I11" s="20">
        <v>40847</v>
      </c>
    </row>
    <row r="12" spans="1:9" s="17" customFormat="1" ht="30" customHeight="1" x14ac:dyDescent="0.25">
      <c r="A12" s="58" t="s">
        <v>101</v>
      </c>
      <c r="B12" s="21" t="s">
        <v>105</v>
      </c>
      <c r="C12" s="26" t="s">
        <v>102</v>
      </c>
      <c r="D12" s="19"/>
      <c r="E12" s="19">
        <v>192400</v>
      </c>
      <c r="F12" s="19"/>
      <c r="G12" s="63">
        <v>192400</v>
      </c>
      <c r="H12" s="19"/>
      <c r="I12" s="20">
        <v>40694</v>
      </c>
    </row>
    <row r="13" spans="1:9" s="17" customFormat="1" ht="30" customHeight="1" x14ac:dyDescent="0.25">
      <c r="A13" s="58" t="s">
        <v>101</v>
      </c>
      <c r="B13" s="21" t="s">
        <v>109</v>
      </c>
      <c r="C13" s="26" t="s">
        <v>102</v>
      </c>
      <c r="D13" s="19">
        <v>103700</v>
      </c>
      <c r="E13" s="19"/>
      <c r="F13" s="19"/>
      <c r="G13" s="63">
        <v>103700</v>
      </c>
      <c r="H13" s="19"/>
      <c r="I13" s="20">
        <v>40847</v>
      </c>
    </row>
    <row r="14" spans="1:9" s="17" customFormat="1" ht="30" x14ac:dyDescent="0.25">
      <c r="A14" s="18" t="s">
        <v>78</v>
      </c>
      <c r="B14" s="21" t="s">
        <v>108</v>
      </c>
      <c r="C14" s="26" t="s">
        <v>79</v>
      </c>
      <c r="D14" s="19">
        <v>805626</v>
      </c>
      <c r="E14" s="19"/>
      <c r="F14" s="19"/>
      <c r="G14" s="63">
        <v>177300</v>
      </c>
      <c r="H14" s="19">
        <v>628326</v>
      </c>
      <c r="I14" s="20">
        <v>41213</v>
      </c>
    </row>
    <row r="15" spans="1:9" s="17" customFormat="1" ht="30" x14ac:dyDescent="0.25">
      <c r="A15" s="18" t="s">
        <v>78</v>
      </c>
      <c r="B15" s="21" t="s">
        <v>110</v>
      </c>
      <c r="C15" s="26" t="s">
        <v>79</v>
      </c>
      <c r="D15" s="19">
        <v>8578</v>
      </c>
      <c r="E15" s="19"/>
      <c r="F15" s="19"/>
      <c r="G15" s="63"/>
      <c r="H15" s="19">
        <v>8578</v>
      </c>
      <c r="I15" s="20">
        <v>41213</v>
      </c>
    </row>
    <row r="16" spans="1:9" s="17" customFormat="1" ht="15" x14ac:dyDescent="0.25">
      <c r="A16" s="18"/>
      <c r="B16" s="22"/>
      <c r="C16" s="18"/>
      <c r="D16" s="19"/>
      <c r="E16" s="19"/>
      <c r="F16" s="19"/>
      <c r="G16" s="63"/>
      <c r="H16" s="19"/>
      <c r="I16" s="20"/>
    </row>
    <row r="17" spans="1:9" s="17" customFormat="1" ht="15" x14ac:dyDescent="0.25">
      <c r="A17" s="18"/>
      <c r="B17" s="22"/>
      <c r="C17" s="18"/>
      <c r="D17" s="19"/>
      <c r="E17" s="19"/>
      <c r="F17" s="19"/>
      <c r="G17" s="62"/>
      <c r="H17" s="18"/>
      <c r="I17" s="20"/>
    </row>
    <row r="18" spans="1:9" s="17" customFormat="1" ht="15" x14ac:dyDescent="0.25">
      <c r="A18" s="46" t="s">
        <v>17</v>
      </c>
      <c r="B18" s="46"/>
      <c r="C18" s="46"/>
      <c r="D18" s="47">
        <f>SUM(D11:D17)</f>
        <v>917904</v>
      </c>
      <c r="E18" s="47">
        <f>SUM(E11:E17)</f>
        <v>1233794</v>
      </c>
      <c r="F18" s="47">
        <f>SUM(F11:F17)</f>
        <v>0</v>
      </c>
      <c r="G18" s="47">
        <f>SUM(G11:G17)</f>
        <v>1514794</v>
      </c>
      <c r="H18" s="47">
        <f>SUM(H11:H17)</f>
        <v>636904</v>
      </c>
      <c r="I18" s="46"/>
    </row>
    <row r="22" spans="1:9" x14ac:dyDescent="0.25">
      <c r="A22" s="1" t="s">
        <v>106</v>
      </c>
    </row>
    <row r="23" spans="1:9" x14ac:dyDescent="0.25">
      <c r="G23" s="65"/>
      <c r="H23" s="65"/>
    </row>
    <row r="24" spans="1:9" x14ac:dyDescent="0.25">
      <c r="G24" s="65" t="s">
        <v>93</v>
      </c>
      <c r="H24" s="65"/>
      <c r="I24" s="65"/>
    </row>
    <row r="25" spans="1:9" x14ac:dyDescent="0.25">
      <c r="G25" s="65" t="s">
        <v>92</v>
      </c>
      <c r="H25" s="65"/>
      <c r="I25" s="65"/>
    </row>
  </sheetData>
  <mergeCells count="10">
    <mergeCell ref="G25:I25"/>
    <mergeCell ref="A1:I1"/>
    <mergeCell ref="G23:H23"/>
    <mergeCell ref="G24:I24"/>
    <mergeCell ref="A3:I3"/>
    <mergeCell ref="A4:I4"/>
    <mergeCell ref="A5:I5"/>
    <mergeCell ref="B8:D9"/>
    <mergeCell ref="E8:G9"/>
    <mergeCell ref="H8:H9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8" sqref="B28"/>
    </sheetView>
  </sheetViews>
  <sheetFormatPr defaultColWidth="21.140625" defaultRowHeight="15.75" x14ac:dyDescent="0.25"/>
  <cols>
    <col min="1" max="1" width="42.5703125" style="6" bestFit="1" customWidth="1"/>
    <col min="2" max="3" width="15.7109375" style="1" customWidth="1"/>
    <col min="4" max="5" width="12.7109375" style="1" customWidth="1"/>
    <col min="6" max="6" width="19" style="1" customWidth="1"/>
    <col min="7" max="16384" width="21.140625" style="1"/>
  </cols>
  <sheetData>
    <row r="1" spans="1:6" x14ac:dyDescent="0.25">
      <c r="A1" s="71" t="s">
        <v>94</v>
      </c>
      <c r="B1" s="71"/>
      <c r="C1" s="71"/>
      <c r="D1" s="71"/>
      <c r="E1" s="71"/>
      <c r="F1" s="71"/>
    </row>
    <row r="3" spans="1:6" x14ac:dyDescent="0.25">
      <c r="A3" s="72" t="s">
        <v>0</v>
      </c>
      <c r="B3" s="72"/>
      <c r="C3" s="72"/>
      <c r="D3" s="72"/>
      <c r="E3" s="72"/>
      <c r="F3" s="72"/>
    </row>
    <row r="4" spans="1:6" x14ac:dyDescent="0.25">
      <c r="A4" s="72" t="s">
        <v>18</v>
      </c>
      <c r="B4" s="72"/>
      <c r="C4" s="72"/>
      <c r="D4" s="72"/>
      <c r="E4" s="72"/>
      <c r="F4" s="72"/>
    </row>
    <row r="5" spans="1:6" x14ac:dyDescent="0.25">
      <c r="A5" s="72" t="s">
        <v>112</v>
      </c>
      <c r="B5" s="72"/>
      <c r="C5" s="72"/>
      <c r="D5" s="72"/>
      <c r="E5" s="72"/>
      <c r="F5" s="72"/>
    </row>
    <row r="7" spans="1:6" x14ac:dyDescent="0.25">
      <c r="F7" s="2" t="s">
        <v>2</v>
      </c>
    </row>
    <row r="8" spans="1:6" x14ac:dyDescent="0.25">
      <c r="A8" s="35"/>
      <c r="B8" s="37" t="s">
        <v>19</v>
      </c>
      <c r="C8" s="37" t="s">
        <v>20</v>
      </c>
      <c r="D8" s="73" t="s">
        <v>21</v>
      </c>
      <c r="E8" s="73"/>
      <c r="F8" s="37"/>
    </row>
    <row r="9" spans="1:6" x14ac:dyDescent="0.25">
      <c r="A9" s="36" t="s">
        <v>22</v>
      </c>
      <c r="B9" s="48" t="s">
        <v>23</v>
      </c>
      <c r="C9" s="48" t="s">
        <v>23</v>
      </c>
      <c r="D9" s="55" t="s">
        <v>24</v>
      </c>
      <c r="E9" s="55" t="s">
        <v>25</v>
      </c>
      <c r="F9" s="48" t="s">
        <v>26</v>
      </c>
    </row>
    <row r="10" spans="1:6" x14ac:dyDescent="0.25">
      <c r="A10" s="4" t="s">
        <v>27</v>
      </c>
      <c r="B10" s="5">
        <v>4421</v>
      </c>
      <c r="C10" s="5">
        <v>5617</v>
      </c>
      <c r="D10" s="25">
        <f>(C10/B10)*100</f>
        <v>127.05270300836915</v>
      </c>
      <c r="E10" s="5">
        <f>C10-B10</f>
        <v>1196</v>
      </c>
      <c r="F10" s="3"/>
    </row>
    <row r="11" spans="1:6" x14ac:dyDescent="0.25">
      <c r="A11" s="4" t="s">
        <v>28</v>
      </c>
      <c r="B11" s="3">
        <v>30</v>
      </c>
      <c r="C11" s="3">
        <v>30</v>
      </c>
      <c r="D11" s="25">
        <f t="shared" ref="D11:D12" si="0">(C11/B11)*100</f>
        <v>100</v>
      </c>
      <c r="E11" s="5">
        <f t="shared" ref="E11:E15" si="1">C11-B11</f>
        <v>0</v>
      </c>
      <c r="F11" s="3"/>
    </row>
    <row r="12" spans="1:6" x14ac:dyDescent="0.25">
      <c r="A12" s="4" t="s">
        <v>29</v>
      </c>
      <c r="B12" s="5">
        <v>4391</v>
      </c>
      <c r="C12" s="5">
        <v>5587</v>
      </c>
      <c r="D12" s="25">
        <f t="shared" si="0"/>
        <v>127.23753131405147</v>
      </c>
      <c r="E12" s="5">
        <f t="shared" si="1"/>
        <v>1196</v>
      </c>
      <c r="F12" s="3"/>
    </row>
    <row r="13" spans="1:6" x14ac:dyDescent="0.25">
      <c r="A13" s="4" t="s">
        <v>77</v>
      </c>
      <c r="B13" s="5"/>
      <c r="C13" s="5"/>
      <c r="D13" s="25"/>
      <c r="E13" s="5"/>
      <c r="F13" s="3"/>
    </row>
    <row r="14" spans="1:6" x14ac:dyDescent="0.25">
      <c r="A14" s="4" t="s">
        <v>30</v>
      </c>
      <c r="B14" s="5">
        <v>1196</v>
      </c>
      <c r="C14" s="5">
        <v>-821</v>
      </c>
      <c r="D14" s="25"/>
      <c r="E14" s="5">
        <f t="shared" si="1"/>
        <v>-2017</v>
      </c>
      <c r="F14" s="3"/>
    </row>
    <row r="15" spans="1:6" x14ac:dyDescent="0.25">
      <c r="A15" s="4" t="s">
        <v>75</v>
      </c>
      <c r="B15" s="5">
        <v>1196</v>
      </c>
      <c r="C15" s="5">
        <v>-821</v>
      </c>
      <c r="D15" s="25"/>
      <c r="E15" s="5">
        <f t="shared" si="1"/>
        <v>-2017</v>
      </c>
      <c r="F15" s="3"/>
    </row>
    <row r="16" spans="1:6" x14ac:dyDescent="0.25">
      <c r="A16" s="4" t="s">
        <v>76</v>
      </c>
      <c r="B16" s="5"/>
      <c r="C16" s="5"/>
      <c r="D16" s="25"/>
      <c r="E16" s="5"/>
      <c r="F16" s="3"/>
    </row>
    <row r="17" spans="1:6" x14ac:dyDescent="0.25">
      <c r="A17" s="4" t="s">
        <v>36</v>
      </c>
      <c r="B17" s="5"/>
      <c r="C17" s="5"/>
      <c r="D17" s="25"/>
      <c r="E17" s="5"/>
      <c r="F17" s="3"/>
    </row>
    <row r="18" spans="1:6" x14ac:dyDescent="0.25">
      <c r="A18" s="23"/>
      <c r="B18" s="9"/>
      <c r="C18" s="9"/>
      <c r="D18" s="10"/>
      <c r="E18" s="9"/>
      <c r="F18" s="24"/>
    </row>
    <row r="19" spans="1:6" x14ac:dyDescent="0.25">
      <c r="A19" s="23"/>
      <c r="B19" s="9"/>
      <c r="C19" s="9"/>
      <c r="D19" s="10"/>
      <c r="E19" s="9"/>
      <c r="F19" s="24"/>
    </row>
    <row r="21" spans="1:6" x14ac:dyDescent="0.25">
      <c r="A21" s="1" t="s">
        <v>111</v>
      </c>
    </row>
    <row r="22" spans="1:6" x14ac:dyDescent="0.25">
      <c r="A22" s="1"/>
    </row>
    <row r="23" spans="1:6" x14ac:dyDescent="0.25">
      <c r="A23" s="1"/>
    </row>
    <row r="25" spans="1:6" x14ac:dyDescent="0.25">
      <c r="E25" s="54" t="s">
        <v>95</v>
      </c>
    </row>
    <row r="26" spans="1:6" x14ac:dyDescent="0.25">
      <c r="E26" s="54" t="s">
        <v>92</v>
      </c>
    </row>
  </sheetData>
  <mergeCells count="5">
    <mergeCell ref="A1:F1"/>
    <mergeCell ref="A3:F3"/>
    <mergeCell ref="A4:F4"/>
    <mergeCell ref="A5:F5"/>
    <mergeCell ref="D8:E8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1" sqref="A31"/>
    </sheetView>
  </sheetViews>
  <sheetFormatPr defaultRowHeight="15.75" x14ac:dyDescent="0.25"/>
  <cols>
    <col min="1" max="1" width="40.140625" style="6" customWidth="1"/>
    <col min="2" max="2" width="13.7109375" style="1" customWidth="1"/>
    <col min="3" max="3" width="13.5703125" style="1" customWidth="1"/>
    <col min="4" max="4" width="16" style="1" customWidth="1"/>
    <col min="5" max="5" width="16.85546875" style="1" customWidth="1"/>
    <col min="6" max="6" width="24.140625" style="1" customWidth="1"/>
    <col min="7" max="16384" width="9.140625" style="1"/>
  </cols>
  <sheetData>
    <row r="1" spans="1:6" s="53" customFormat="1" ht="12.75" x14ac:dyDescent="0.2">
      <c r="A1" s="71" t="s">
        <v>96</v>
      </c>
      <c r="B1" s="71"/>
      <c r="C1" s="71"/>
      <c r="D1" s="71"/>
      <c r="E1" s="71"/>
      <c r="F1" s="71"/>
    </row>
    <row r="3" spans="1:6" x14ac:dyDescent="0.25">
      <c r="A3" s="72" t="s">
        <v>0</v>
      </c>
      <c r="B3" s="72"/>
      <c r="C3" s="72"/>
      <c r="D3" s="72"/>
      <c r="E3" s="72"/>
      <c r="F3" s="72"/>
    </row>
    <row r="4" spans="1:6" x14ac:dyDescent="0.25">
      <c r="A4" s="72" t="s">
        <v>100</v>
      </c>
      <c r="B4" s="72"/>
      <c r="C4" s="72"/>
      <c r="D4" s="72"/>
      <c r="E4" s="72"/>
      <c r="F4" s="72"/>
    </row>
    <row r="5" spans="1:6" x14ac:dyDescent="0.25">
      <c r="A5" s="72" t="s">
        <v>112</v>
      </c>
      <c r="B5" s="72"/>
      <c r="C5" s="72"/>
      <c r="D5" s="72"/>
      <c r="E5" s="72"/>
      <c r="F5" s="72"/>
    </row>
    <row r="6" spans="1:6" x14ac:dyDescent="0.25">
      <c r="A6" s="11"/>
      <c r="B6" s="11"/>
      <c r="C6" s="11"/>
      <c r="D6" s="11"/>
      <c r="E6" s="11"/>
      <c r="F6" s="11"/>
    </row>
    <row r="7" spans="1:6" x14ac:dyDescent="0.25">
      <c r="F7" s="2"/>
    </row>
    <row r="8" spans="1:6" x14ac:dyDescent="0.25">
      <c r="A8" s="35"/>
      <c r="B8" s="73" t="s">
        <v>31</v>
      </c>
      <c r="C8" s="73"/>
      <c r="D8" s="73" t="s">
        <v>21</v>
      </c>
      <c r="E8" s="73"/>
      <c r="F8" s="37"/>
    </row>
    <row r="9" spans="1:6" x14ac:dyDescent="0.25">
      <c r="A9" s="36" t="s">
        <v>32</v>
      </c>
      <c r="B9" s="37" t="s">
        <v>15</v>
      </c>
      <c r="C9" s="37" t="s">
        <v>16</v>
      </c>
      <c r="D9" s="41" t="s">
        <v>24</v>
      </c>
      <c r="E9" s="41" t="s">
        <v>25</v>
      </c>
      <c r="F9" s="48" t="s">
        <v>26</v>
      </c>
    </row>
    <row r="10" spans="1:6" x14ac:dyDescent="0.25">
      <c r="A10" s="12" t="s">
        <v>85</v>
      </c>
      <c r="B10" s="7">
        <v>150000</v>
      </c>
      <c r="C10" s="7">
        <v>236000</v>
      </c>
      <c r="D10" s="56">
        <f>C10/B10</f>
        <v>1.5733333333333333</v>
      </c>
      <c r="E10" s="7">
        <f>C10-B10</f>
        <v>86000</v>
      </c>
      <c r="F10" s="13"/>
    </row>
    <row r="11" spans="1:6" x14ac:dyDescent="0.25">
      <c r="A11" s="4" t="s">
        <v>83</v>
      </c>
      <c r="B11" s="5">
        <v>0</v>
      </c>
      <c r="C11" s="5">
        <v>103000</v>
      </c>
      <c r="D11" s="56"/>
      <c r="E11" s="7">
        <f>C11-B11</f>
        <v>103000</v>
      </c>
      <c r="F11" s="3"/>
    </row>
    <row r="12" spans="1:6" x14ac:dyDescent="0.25">
      <c r="A12" s="4" t="s">
        <v>33</v>
      </c>
      <c r="B12" s="5"/>
      <c r="C12" s="5"/>
      <c r="D12" s="56"/>
      <c r="E12" s="7"/>
      <c r="F12" s="3"/>
    </row>
    <row r="13" spans="1:6" x14ac:dyDescent="0.25">
      <c r="A13" s="4" t="s">
        <v>34</v>
      </c>
      <c r="B13" s="5">
        <v>0</v>
      </c>
      <c r="C13" s="5">
        <v>103000</v>
      </c>
      <c r="D13" s="56"/>
      <c r="E13" s="7">
        <f t="shared" ref="E13:E18" si="0">C13-B13</f>
        <v>103000</v>
      </c>
      <c r="F13" s="3"/>
    </row>
    <row r="14" spans="1:6" x14ac:dyDescent="0.25">
      <c r="A14" s="4" t="s">
        <v>84</v>
      </c>
      <c r="B14" s="5">
        <v>150000</v>
      </c>
      <c r="C14" s="5">
        <v>133000</v>
      </c>
      <c r="D14" s="56">
        <f t="shared" ref="D14:D18" si="1">C14/B14</f>
        <v>0.88666666666666671</v>
      </c>
      <c r="E14" s="7">
        <f t="shared" si="0"/>
        <v>-17000</v>
      </c>
      <c r="F14" s="3"/>
    </row>
    <row r="15" spans="1:6" x14ac:dyDescent="0.25">
      <c r="A15" s="4" t="s">
        <v>33</v>
      </c>
      <c r="B15" s="5"/>
      <c r="C15" s="5"/>
      <c r="D15" s="56"/>
      <c r="E15" s="7"/>
      <c r="F15" s="3"/>
    </row>
    <row r="16" spans="1:6" x14ac:dyDescent="0.25">
      <c r="A16" s="4" t="s">
        <v>34</v>
      </c>
      <c r="B16" s="5">
        <v>150000</v>
      </c>
      <c r="C16" s="5">
        <v>133000</v>
      </c>
      <c r="D16" s="56">
        <f t="shared" si="1"/>
        <v>0.88666666666666671</v>
      </c>
      <c r="E16" s="7">
        <f t="shared" si="0"/>
        <v>-17000</v>
      </c>
      <c r="F16" s="3" t="s">
        <v>35</v>
      </c>
    </row>
    <row r="17" spans="1:6" x14ac:dyDescent="0.25">
      <c r="A17" s="4" t="s">
        <v>74</v>
      </c>
      <c r="B17" s="5"/>
      <c r="C17" s="5"/>
      <c r="D17" s="56"/>
      <c r="E17" s="7"/>
      <c r="F17" s="3"/>
    </row>
    <row r="18" spans="1:6" x14ac:dyDescent="0.25">
      <c r="A18" s="4" t="s">
        <v>17</v>
      </c>
      <c r="B18" s="5">
        <f>SUM(B17,B10)</f>
        <v>150000</v>
      </c>
      <c r="C18" s="5">
        <f>SUM(C17,C10)</f>
        <v>236000</v>
      </c>
      <c r="D18" s="56">
        <f t="shared" si="1"/>
        <v>1.5733333333333333</v>
      </c>
      <c r="E18" s="7">
        <f t="shared" si="0"/>
        <v>86000</v>
      </c>
      <c r="F18" s="3"/>
    </row>
    <row r="19" spans="1:6" ht="31.5" x14ac:dyDescent="0.25">
      <c r="A19" s="51" t="s">
        <v>86</v>
      </c>
      <c r="B19" s="5"/>
      <c r="C19" s="5"/>
      <c r="D19" s="5"/>
      <c r="E19" s="5"/>
      <c r="F19" s="3"/>
    </row>
    <row r="20" spans="1:6" x14ac:dyDescent="0.25">
      <c r="A20" s="4" t="s">
        <v>87</v>
      </c>
      <c r="B20" s="5"/>
      <c r="C20" s="5"/>
      <c r="D20" s="5"/>
      <c r="E20" s="5"/>
      <c r="F20" s="3"/>
    </row>
    <row r="21" spans="1:6" x14ac:dyDescent="0.25">
      <c r="A21" s="4" t="s">
        <v>88</v>
      </c>
      <c r="B21" s="5"/>
      <c r="C21" s="5"/>
      <c r="D21" s="5"/>
      <c r="E21" s="5"/>
      <c r="F21" s="3"/>
    </row>
    <row r="22" spans="1:6" x14ac:dyDescent="0.25">
      <c r="A22" s="4" t="s">
        <v>74</v>
      </c>
      <c r="B22" s="5"/>
      <c r="C22" s="5"/>
      <c r="D22" s="5"/>
      <c r="E22" s="5"/>
      <c r="F22" s="3"/>
    </row>
    <row r="23" spans="1:6" x14ac:dyDescent="0.25">
      <c r="A23" s="4" t="s">
        <v>17</v>
      </c>
      <c r="B23" s="5"/>
      <c r="C23" s="5"/>
      <c r="D23" s="5"/>
      <c r="E23" s="5"/>
      <c r="F23" s="3"/>
    </row>
    <row r="24" spans="1:6" x14ac:dyDescent="0.25">
      <c r="A24" s="38" t="s">
        <v>89</v>
      </c>
      <c r="B24" s="49">
        <f>SUM(B18,B23)</f>
        <v>150000</v>
      </c>
      <c r="C24" s="49">
        <f>SUM(C18,C23)</f>
        <v>236000</v>
      </c>
      <c r="D24" s="64">
        <f>C24/B24</f>
        <v>1.5733333333333333</v>
      </c>
      <c r="E24" s="49">
        <f t="shared" ref="E24" si="2">SUM(E18,E23)</f>
        <v>86000</v>
      </c>
      <c r="F24" s="50"/>
    </row>
    <row r="26" spans="1:6" x14ac:dyDescent="0.25">
      <c r="A26" s="1" t="s">
        <v>106</v>
      </c>
      <c r="E26" s="52"/>
    </row>
    <row r="27" spans="1:6" x14ac:dyDescent="0.25">
      <c r="E27" s="52"/>
    </row>
    <row r="28" spans="1:6" x14ac:dyDescent="0.25">
      <c r="E28" s="52" t="s">
        <v>91</v>
      </c>
    </row>
    <row r="29" spans="1:6" x14ac:dyDescent="0.25">
      <c r="E29" s="52" t="s">
        <v>92</v>
      </c>
    </row>
  </sheetData>
  <mergeCells count="6">
    <mergeCell ref="A1:F1"/>
    <mergeCell ref="A3:F3"/>
    <mergeCell ref="A4:F4"/>
    <mergeCell ref="A5:F5"/>
    <mergeCell ref="B8:C8"/>
    <mergeCell ref="D8:E8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28" sqref="C28"/>
    </sheetView>
  </sheetViews>
  <sheetFormatPr defaultColWidth="6.5703125" defaultRowHeight="15.75" x14ac:dyDescent="0.25"/>
  <cols>
    <col min="1" max="1" width="4.7109375" style="14" customWidth="1"/>
    <col min="2" max="2" width="30.42578125" style="1" customWidth="1"/>
    <col min="3" max="3" width="45" style="1" customWidth="1"/>
    <col min="4" max="5" width="12.7109375" style="1" customWidth="1"/>
    <col min="6" max="6" width="9.7109375" style="1" customWidth="1"/>
    <col min="7" max="7" width="9.85546875" style="1" customWidth="1"/>
    <col min="8" max="16384" width="6.5703125" style="1"/>
  </cols>
  <sheetData>
    <row r="1" spans="1:8" s="53" customFormat="1" ht="12.75" x14ac:dyDescent="0.2">
      <c r="A1" s="66" t="s">
        <v>97</v>
      </c>
      <c r="B1" s="66"/>
      <c r="C1" s="66"/>
      <c r="D1" s="66"/>
      <c r="E1" s="66"/>
      <c r="F1" s="66"/>
      <c r="G1" s="66"/>
    </row>
    <row r="3" spans="1:8" x14ac:dyDescent="0.25">
      <c r="A3" s="67" t="s">
        <v>0</v>
      </c>
      <c r="B3" s="67"/>
      <c r="C3" s="67"/>
      <c r="D3" s="67"/>
      <c r="E3" s="67"/>
      <c r="F3" s="67"/>
      <c r="G3" s="67"/>
    </row>
    <row r="4" spans="1:8" x14ac:dyDescent="0.25">
      <c r="A4" s="67" t="s">
        <v>38</v>
      </c>
      <c r="B4" s="67"/>
      <c r="C4" s="67"/>
      <c r="D4" s="67"/>
      <c r="E4" s="67"/>
      <c r="F4" s="67"/>
      <c r="G4" s="67"/>
    </row>
    <row r="5" spans="1:8" x14ac:dyDescent="0.25">
      <c r="A5" s="67" t="s">
        <v>112</v>
      </c>
      <c r="B5" s="67"/>
      <c r="C5" s="67"/>
      <c r="D5" s="67"/>
      <c r="E5" s="67"/>
      <c r="F5" s="67"/>
      <c r="G5" s="67"/>
    </row>
    <row r="7" spans="1:8" x14ac:dyDescent="0.25">
      <c r="A7" s="75" t="s">
        <v>99</v>
      </c>
      <c r="B7" s="27"/>
      <c r="C7" s="27"/>
      <c r="D7" s="74" t="s">
        <v>39</v>
      </c>
      <c r="E7" s="74"/>
      <c r="F7" s="73" t="s">
        <v>21</v>
      </c>
      <c r="G7" s="73"/>
    </row>
    <row r="8" spans="1:8" x14ac:dyDescent="0.25">
      <c r="A8" s="76"/>
      <c r="B8" s="28" t="s">
        <v>40</v>
      </c>
      <c r="C8" s="28" t="s">
        <v>41</v>
      </c>
      <c r="D8" s="27" t="s">
        <v>15</v>
      </c>
      <c r="E8" s="27" t="s">
        <v>16</v>
      </c>
      <c r="F8" s="33" t="s">
        <v>24</v>
      </c>
      <c r="G8" s="33" t="s">
        <v>25</v>
      </c>
    </row>
    <row r="9" spans="1:8" ht="31.5" x14ac:dyDescent="0.25">
      <c r="A9" s="15" t="s">
        <v>42</v>
      </c>
      <c r="B9" s="59" t="s">
        <v>103</v>
      </c>
      <c r="C9" s="3" t="s">
        <v>102</v>
      </c>
      <c r="D9" s="5">
        <v>192400</v>
      </c>
      <c r="E9" s="5">
        <v>103700</v>
      </c>
      <c r="F9" s="34">
        <f t="shared" ref="F9" si="0">(E9/D9)</f>
        <v>0.53898128898128894</v>
      </c>
      <c r="G9" s="5">
        <f t="shared" ref="G9:G14" si="1">E9-D9</f>
        <v>-88700</v>
      </c>
    </row>
    <row r="10" spans="1:8" x14ac:dyDescent="0.25">
      <c r="A10" s="15" t="s">
        <v>43</v>
      </c>
      <c r="B10" s="3" t="s">
        <v>44</v>
      </c>
      <c r="C10" s="3"/>
      <c r="D10" s="5"/>
      <c r="E10" s="5"/>
      <c r="F10" s="34"/>
      <c r="G10" s="5"/>
    </row>
    <row r="11" spans="1:8" x14ac:dyDescent="0.25">
      <c r="A11" s="15" t="s">
        <v>45</v>
      </c>
      <c r="B11" s="3" t="s">
        <v>46</v>
      </c>
      <c r="C11" s="3"/>
      <c r="D11" s="5"/>
      <c r="E11" s="5"/>
      <c r="F11" s="34"/>
      <c r="G11" s="5"/>
      <c r="H11" s="61"/>
    </row>
    <row r="12" spans="1:8" x14ac:dyDescent="0.25">
      <c r="A12" s="15" t="s">
        <v>47</v>
      </c>
      <c r="B12" s="3" t="s">
        <v>48</v>
      </c>
      <c r="C12" s="3"/>
      <c r="D12" s="5"/>
      <c r="E12" s="5"/>
      <c r="F12" s="34"/>
      <c r="G12" s="5"/>
    </row>
    <row r="13" spans="1:8" x14ac:dyDescent="0.25">
      <c r="A13" s="15" t="s">
        <v>49</v>
      </c>
      <c r="B13" s="3" t="s">
        <v>50</v>
      </c>
      <c r="C13" s="3"/>
      <c r="D13" s="5"/>
      <c r="E13" s="5"/>
      <c r="F13" s="34"/>
      <c r="G13" s="5"/>
    </row>
    <row r="14" spans="1:8" x14ac:dyDescent="0.25">
      <c r="A14" s="15" t="s">
        <v>51</v>
      </c>
      <c r="B14" s="3" t="s">
        <v>53</v>
      </c>
      <c r="C14" s="3" t="s">
        <v>104</v>
      </c>
      <c r="D14" s="5">
        <v>41000</v>
      </c>
      <c r="E14" s="5">
        <v>22000</v>
      </c>
      <c r="F14" s="34">
        <f>(E14/D14)</f>
        <v>0.53658536585365857</v>
      </c>
      <c r="G14" s="5">
        <f t="shared" si="1"/>
        <v>-19000</v>
      </c>
    </row>
    <row r="15" spans="1:8" x14ac:dyDescent="0.25">
      <c r="A15" s="15" t="s">
        <v>52</v>
      </c>
      <c r="B15" s="3" t="s">
        <v>55</v>
      </c>
      <c r="C15" s="3"/>
      <c r="D15" s="5"/>
      <c r="E15" s="5"/>
      <c r="F15" s="34"/>
      <c r="G15" s="5"/>
    </row>
    <row r="16" spans="1:8" x14ac:dyDescent="0.25">
      <c r="A16" s="15" t="s">
        <v>54</v>
      </c>
      <c r="B16" s="3" t="s">
        <v>57</v>
      </c>
      <c r="C16" s="57"/>
      <c r="D16" s="5"/>
      <c r="E16" s="5"/>
      <c r="F16" s="34"/>
      <c r="G16" s="5"/>
    </row>
    <row r="17" spans="1:7" x14ac:dyDescent="0.25">
      <c r="A17" s="15" t="s">
        <v>56</v>
      </c>
      <c r="B17" s="3" t="s">
        <v>59</v>
      </c>
      <c r="C17" s="3"/>
      <c r="D17" s="5"/>
      <c r="E17" s="5"/>
      <c r="F17" s="34"/>
      <c r="G17" s="5"/>
    </row>
    <row r="18" spans="1:7" x14ac:dyDescent="0.25">
      <c r="A18" s="15" t="s">
        <v>58</v>
      </c>
      <c r="B18" s="3" t="s">
        <v>61</v>
      </c>
      <c r="C18" s="3"/>
      <c r="D18" s="5"/>
      <c r="E18" s="5"/>
      <c r="F18" s="34"/>
      <c r="G18" s="5"/>
    </row>
    <row r="19" spans="1:7" x14ac:dyDescent="0.25">
      <c r="A19" s="15" t="s">
        <v>60</v>
      </c>
      <c r="B19" s="3" t="s">
        <v>113</v>
      </c>
      <c r="C19" s="3" t="s">
        <v>81</v>
      </c>
      <c r="D19" s="5">
        <v>1041394</v>
      </c>
      <c r="E19" s="5">
        <v>814204</v>
      </c>
      <c r="F19" s="34">
        <f t="shared" ref="F19" si="2">(E19/D19)</f>
        <v>0.78184049456785809</v>
      </c>
      <c r="G19" s="5">
        <f>E19-D19</f>
        <v>-227190</v>
      </c>
    </row>
    <row r="20" spans="1:7" ht="16.5" thickBot="1" x14ac:dyDescent="0.3">
      <c r="A20" s="15" t="s">
        <v>62</v>
      </c>
      <c r="B20" s="3" t="s">
        <v>36</v>
      </c>
      <c r="C20" s="3"/>
      <c r="D20" s="16"/>
      <c r="E20" s="16"/>
      <c r="F20" s="8"/>
      <c r="G20" s="5"/>
    </row>
    <row r="21" spans="1:7" ht="16.5" thickBot="1" x14ac:dyDescent="0.3">
      <c r="A21" s="29"/>
      <c r="B21" s="30" t="s">
        <v>80</v>
      </c>
      <c r="C21" s="30"/>
      <c r="D21" s="31">
        <f>SUM(D9:D20)</f>
        <v>1274794</v>
      </c>
      <c r="E21" s="31">
        <f>SUM(E9:E20)</f>
        <v>939904</v>
      </c>
      <c r="F21" s="32">
        <f>E21/D21</f>
        <v>0.73729873218731812</v>
      </c>
      <c r="G21" s="31">
        <f>SUM(G9:G20)</f>
        <v>-334890</v>
      </c>
    </row>
    <row r="22" spans="1:7" x14ac:dyDescent="0.25">
      <c r="G22" s="60"/>
    </row>
    <row r="23" spans="1:7" x14ac:dyDescent="0.25">
      <c r="A23" s="1" t="s">
        <v>106</v>
      </c>
    </row>
    <row r="24" spans="1:7" x14ac:dyDescent="0.25">
      <c r="A24" s="1"/>
    </row>
    <row r="25" spans="1:7" x14ac:dyDescent="0.25">
      <c r="A25" s="1"/>
    </row>
    <row r="27" spans="1:7" x14ac:dyDescent="0.25">
      <c r="E27" s="52" t="s">
        <v>91</v>
      </c>
    </row>
    <row r="28" spans="1:7" x14ac:dyDescent="0.25">
      <c r="E28" s="52" t="s">
        <v>92</v>
      </c>
    </row>
  </sheetData>
  <mergeCells count="7">
    <mergeCell ref="A1:G1"/>
    <mergeCell ref="A3:G3"/>
    <mergeCell ref="A4:G4"/>
    <mergeCell ref="A5:G5"/>
    <mergeCell ref="D7:E7"/>
    <mergeCell ref="F7:G7"/>
    <mergeCell ref="A7:A8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33" sqref="A33"/>
    </sheetView>
  </sheetViews>
  <sheetFormatPr defaultRowHeight="15.75" x14ac:dyDescent="0.25"/>
  <cols>
    <col min="1" max="1" width="43.42578125" style="6" customWidth="1"/>
    <col min="2" max="2" width="12.85546875" style="1" customWidth="1"/>
    <col min="3" max="3" width="12.7109375" style="1" customWidth="1"/>
    <col min="4" max="5" width="9.140625" style="1"/>
    <col min="6" max="6" width="20.42578125" style="1" customWidth="1"/>
    <col min="7" max="16384" width="9.140625" style="1"/>
  </cols>
  <sheetData>
    <row r="1" spans="1:6" x14ac:dyDescent="0.25">
      <c r="A1" s="71" t="s">
        <v>98</v>
      </c>
      <c r="B1" s="71"/>
      <c r="C1" s="71"/>
      <c r="D1" s="71"/>
      <c r="E1" s="71"/>
      <c r="F1" s="71"/>
    </row>
    <row r="3" spans="1:6" x14ac:dyDescent="0.25">
      <c r="A3" s="72" t="s">
        <v>0</v>
      </c>
      <c r="B3" s="72"/>
      <c r="C3" s="72"/>
      <c r="D3" s="72"/>
      <c r="E3" s="72"/>
      <c r="F3" s="72"/>
    </row>
    <row r="4" spans="1:6" x14ac:dyDescent="0.25">
      <c r="A4" s="72" t="s">
        <v>63</v>
      </c>
      <c r="B4" s="72"/>
      <c r="C4" s="72"/>
      <c r="D4" s="72"/>
      <c r="E4" s="72"/>
      <c r="F4" s="72"/>
    </row>
    <row r="5" spans="1:6" x14ac:dyDescent="0.25">
      <c r="A5" s="72" t="s">
        <v>112</v>
      </c>
      <c r="B5" s="72"/>
      <c r="C5" s="72"/>
      <c r="D5" s="72"/>
      <c r="E5" s="72"/>
      <c r="F5" s="72"/>
    </row>
    <row r="6" spans="1:6" x14ac:dyDescent="0.25">
      <c r="A6" s="11"/>
      <c r="B6" s="11"/>
      <c r="C6" s="11"/>
      <c r="D6" s="11"/>
      <c r="E6" s="11"/>
    </row>
    <row r="8" spans="1:6" x14ac:dyDescent="0.25">
      <c r="A8" s="35"/>
      <c r="B8" s="73" t="s">
        <v>31</v>
      </c>
      <c r="C8" s="73"/>
      <c r="D8" s="73" t="s">
        <v>82</v>
      </c>
      <c r="E8" s="73"/>
      <c r="F8" s="77" t="s">
        <v>26</v>
      </c>
    </row>
    <row r="9" spans="1:6" x14ac:dyDescent="0.25">
      <c r="A9" s="36" t="s">
        <v>32</v>
      </c>
      <c r="B9" s="37" t="s">
        <v>15</v>
      </c>
      <c r="C9" s="37" t="s">
        <v>16</v>
      </c>
      <c r="D9" s="33" t="s">
        <v>24</v>
      </c>
      <c r="E9" s="33" t="s">
        <v>25</v>
      </c>
      <c r="F9" s="77"/>
    </row>
    <row r="10" spans="1:6" x14ac:dyDescent="0.25">
      <c r="A10" s="12" t="s">
        <v>64</v>
      </c>
      <c r="B10" s="7">
        <f>SUM(B11:B14)</f>
        <v>0</v>
      </c>
      <c r="C10" s="7">
        <f>SUM(C11:C14)</f>
        <v>0</v>
      </c>
      <c r="D10" s="7">
        <v>0</v>
      </c>
      <c r="E10" s="7">
        <v>0</v>
      </c>
      <c r="F10" s="3"/>
    </row>
    <row r="11" spans="1:6" x14ac:dyDescent="0.25">
      <c r="A11" s="4" t="s">
        <v>65</v>
      </c>
      <c r="B11" s="5"/>
      <c r="C11" s="5"/>
      <c r="D11" s="5"/>
      <c r="E11" s="5"/>
      <c r="F11" s="3"/>
    </row>
    <row r="12" spans="1:6" x14ac:dyDescent="0.25">
      <c r="A12" s="4" t="s">
        <v>66</v>
      </c>
      <c r="B12" s="5"/>
      <c r="C12" s="5"/>
      <c r="D12" s="5"/>
      <c r="E12" s="5"/>
      <c r="F12" s="3"/>
    </row>
    <row r="13" spans="1:6" x14ac:dyDescent="0.25">
      <c r="A13" s="4" t="s">
        <v>67</v>
      </c>
      <c r="B13" s="5"/>
      <c r="C13" s="5"/>
      <c r="D13" s="5"/>
      <c r="E13" s="5"/>
      <c r="F13" s="3"/>
    </row>
    <row r="14" spans="1:6" x14ac:dyDescent="0.25">
      <c r="A14" s="4" t="s">
        <v>68</v>
      </c>
      <c r="B14" s="5"/>
      <c r="C14" s="5"/>
      <c r="D14" s="5"/>
      <c r="E14" s="5"/>
      <c r="F14" s="3"/>
    </row>
    <row r="15" spans="1:6" x14ac:dyDescent="0.25">
      <c r="A15" s="4" t="s">
        <v>69</v>
      </c>
      <c r="B15" s="5">
        <v>0</v>
      </c>
      <c r="C15" s="5">
        <v>0</v>
      </c>
      <c r="D15" s="5">
        <v>0</v>
      </c>
      <c r="E15" s="5">
        <v>0</v>
      </c>
      <c r="F15" s="3"/>
    </row>
    <row r="16" spans="1:6" x14ac:dyDescent="0.25">
      <c r="A16" s="4" t="s">
        <v>70</v>
      </c>
      <c r="B16" s="5">
        <v>0</v>
      </c>
      <c r="C16" s="5">
        <v>0</v>
      </c>
      <c r="D16" s="5">
        <v>0</v>
      </c>
      <c r="E16" s="5">
        <v>0</v>
      </c>
      <c r="F16" s="3"/>
    </row>
    <row r="17" spans="1:6" x14ac:dyDescent="0.25">
      <c r="A17" s="4" t="s">
        <v>71</v>
      </c>
      <c r="B17" s="5">
        <f>SUM(B18:B19)</f>
        <v>0</v>
      </c>
      <c r="C17" s="5">
        <f>SUM(C18:C19)</f>
        <v>0</v>
      </c>
      <c r="D17" s="5">
        <v>0</v>
      </c>
      <c r="E17" s="5">
        <v>0</v>
      </c>
      <c r="F17" s="3"/>
    </row>
    <row r="18" spans="1:6" x14ac:dyDescent="0.25">
      <c r="A18" s="12" t="s">
        <v>72</v>
      </c>
      <c r="B18" s="7"/>
      <c r="C18" s="7"/>
      <c r="D18" s="7"/>
      <c r="E18" s="7"/>
      <c r="F18" s="3"/>
    </row>
    <row r="19" spans="1:6" x14ac:dyDescent="0.25">
      <c r="A19" s="4" t="s">
        <v>73</v>
      </c>
      <c r="B19" s="5"/>
      <c r="C19" s="5"/>
      <c r="D19" s="5"/>
      <c r="E19" s="5"/>
      <c r="F19" s="3"/>
    </row>
    <row r="20" spans="1:6" x14ac:dyDescent="0.25">
      <c r="A20" s="4" t="s">
        <v>74</v>
      </c>
      <c r="B20" s="5">
        <v>0</v>
      </c>
      <c r="C20" s="5">
        <v>0</v>
      </c>
      <c r="D20" s="5">
        <v>0</v>
      </c>
      <c r="E20" s="5">
        <v>0</v>
      </c>
      <c r="F20" s="3"/>
    </row>
    <row r="21" spans="1:6" x14ac:dyDescent="0.25">
      <c r="A21" s="38" t="s">
        <v>37</v>
      </c>
      <c r="B21" s="39">
        <f>B10+B15+B16+B17+B20</f>
        <v>0</v>
      </c>
      <c r="C21" s="39">
        <f>C10+C15+C16+C17+C20</f>
        <v>0</v>
      </c>
      <c r="D21" s="39">
        <v>0</v>
      </c>
      <c r="E21" s="39">
        <v>0</v>
      </c>
      <c r="F21" s="40"/>
    </row>
    <row r="22" spans="1:6" x14ac:dyDescent="0.25">
      <c r="A22" s="6" t="s">
        <v>114</v>
      </c>
    </row>
    <row r="24" spans="1:6" x14ac:dyDescent="0.25">
      <c r="A24" s="1" t="s">
        <v>106</v>
      </c>
    </row>
    <row r="26" spans="1:6" x14ac:dyDescent="0.25">
      <c r="D26" s="65" t="s">
        <v>91</v>
      </c>
      <c r="E26" s="65"/>
    </row>
    <row r="27" spans="1:6" x14ac:dyDescent="0.25">
      <c r="D27" s="65" t="s">
        <v>92</v>
      </c>
      <c r="E27" s="65"/>
    </row>
  </sheetData>
  <mergeCells count="9">
    <mergeCell ref="A1:F1"/>
    <mergeCell ref="D26:E26"/>
    <mergeCell ref="D27:E27"/>
    <mergeCell ref="B8:C8"/>
    <mergeCell ref="D8:E8"/>
    <mergeCell ref="F8:F9"/>
    <mergeCell ref="A3:F3"/>
    <mergeCell ref="A4:F4"/>
    <mergeCell ref="A5:F5"/>
  </mergeCells>
  <printOptions horizontalCentered="1"/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9" sqref="E9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Munka1</vt:lpstr>
      <vt:lpstr>Munka2</vt:lpstr>
      <vt:lpstr>Munka3</vt:lpstr>
      <vt:lpstr>Munka4</vt:lpstr>
      <vt:lpstr>Munka5</vt:lpstr>
      <vt:lpstr>Munka6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2012-05-08T07:23:14Z</dcterms:modified>
</cp:coreProperties>
</file>